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JSBNQSD\Documents\Documents\elaine\beaver acres\pto\treasurer\2023-24\2023-24 budget\"/>
    </mc:Choice>
  </mc:AlternateContent>
  <xr:revisionPtr revIDLastSave="0" documentId="13_ncr:1_{A60AD62A-98A2-432C-B614-7C55DD5DA885}" xr6:coauthVersionLast="47" xr6:coauthVersionMax="47" xr10:uidLastSave="{00000000-0000-0000-0000-000000000000}"/>
  <bookViews>
    <workbookView xWindow="2562" yWindow="1824" windowWidth="13074" windowHeight="11136" xr2:uid="{47AECD4B-8D8A-450F-B892-F3EC932B6883}"/>
  </bookViews>
  <sheets>
    <sheet name="22-23 budget vs actual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28" i="1"/>
  <c r="E67" i="1" l="1"/>
  <c r="E14" i="1"/>
  <c r="E15" i="1"/>
  <c r="E23" i="1" s="1"/>
  <c r="E114" i="1"/>
  <c r="E100" i="1"/>
  <c r="E79" i="1"/>
  <c r="E75" i="1"/>
  <c r="E87" i="1"/>
  <c r="E117" i="1" l="1"/>
  <c r="E119" i="1" s="1"/>
</calcChain>
</file>

<file path=xl/sharedStrings.xml><?xml version="1.0" encoding="utf-8"?>
<sst xmlns="http://schemas.openxmlformats.org/spreadsheetml/2006/main" count="124" uniqueCount="114">
  <si>
    <t>BEAVER ACRES PTO</t>
  </si>
  <si>
    <t>REVENUE</t>
  </si>
  <si>
    <t>Donations Incoming</t>
  </si>
  <si>
    <t>Fundraiser Income</t>
  </si>
  <si>
    <t>Amazon Smile</t>
  </si>
  <si>
    <t>Beaver Dash Company Sponsorships</t>
  </si>
  <si>
    <t>Beaver Dash Pledges</t>
  </si>
  <si>
    <t>Bottle Drop</t>
  </si>
  <si>
    <t>Box Tops</t>
  </si>
  <si>
    <t>Company Matching</t>
  </si>
  <si>
    <t>Spring Fundraiser</t>
  </si>
  <si>
    <t>Dining Night Out</t>
  </si>
  <si>
    <t>Misc</t>
  </si>
  <si>
    <t>Fred Meyer Rewards</t>
  </si>
  <si>
    <t>Total Fundraiser Income</t>
  </si>
  <si>
    <t>Operating Income</t>
  </si>
  <si>
    <t>Bank Refunds and Fee Reversals</t>
  </si>
  <si>
    <t>Total Operating Income</t>
  </si>
  <si>
    <t>School Event &amp; Field Trip Income</t>
  </si>
  <si>
    <t>Family Night Income</t>
  </si>
  <si>
    <t>Total School Event &amp; Field Trip Income</t>
  </si>
  <si>
    <t>TOTAL REVENUE</t>
  </si>
  <si>
    <t>EXPENSES</t>
  </si>
  <si>
    <t>Art Literacy Expenses</t>
  </si>
  <si>
    <t>Classroom Enrichment Grant Expenses</t>
  </si>
  <si>
    <t>Total Classroom Enrichment Grant Expenses</t>
  </si>
  <si>
    <t>Donations</t>
  </si>
  <si>
    <t>School Equipment and Supply</t>
  </si>
  <si>
    <t>Total Donations Outgoing</t>
  </si>
  <si>
    <t>Fundraiser Expenses</t>
  </si>
  <si>
    <t>Total Fundraiser Expenses</t>
  </si>
  <si>
    <t>Operating Expenses</t>
  </si>
  <si>
    <t>Accountant Fees</t>
  </si>
  <si>
    <t>Bad Debt/Returned Items</t>
  </si>
  <si>
    <t>Bank Charges</t>
  </si>
  <si>
    <t>Business Registration &amp; Licensing</t>
  </si>
  <si>
    <t>Childcare Expenses</t>
  </si>
  <si>
    <t>Equipment, Supplies, and Postage Expenses</t>
  </si>
  <si>
    <t>Insurance/Bond Expenses</t>
  </si>
  <si>
    <t>Online payment processing fees</t>
  </si>
  <si>
    <t>Software and Internet Service Expenses</t>
  </si>
  <si>
    <t>Taxes Paid</t>
  </si>
  <si>
    <t>Website</t>
  </si>
  <si>
    <t>Total Operating Expenses</t>
  </si>
  <si>
    <t>School Event &amp; Field Trip Expenses</t>
  </si>
  <si>
    <t>Kindergarten Event and Trip Fund</t>
  </si>
  <si>
    <t>1st Grade Event and Trip Fund</t>
  </si>
  <si>
    <t>2nd Grade Event and Trip Fund</t>
  </si>
  <si>
    <t>3rd Grade Event and Trip Fund</t>
  </si>
  <si>
    <t>4th Grade Event and Trip Fund</t>
  </si>
  <si>
    <t>5th Grade Event and Trip Fund</t>
  </si>
  <si>
    <t>5th Grade End of Year Field Trip Expenses</t>
  </si>
  <si>
    <t>Field Day Expenses</t>
  </si>
  <si>
    <t>ISC Field Trip</t>
  </si>
  <si>
    <t>Spring Social Event Expenses</t>
  </si>
  <si>
    <t>Staff Appreciation Expenses</t>
  </si>
  <si>
    <t>Total School Event &amp; Field Trip Expenses</t>
  </si>
  <si>
    <t>Library Specials</t>
  </si>
  <si>
    <t>Music Specials</t>
  </si>
  <si>
    <t>PE Specials</t>
  </si>
  <si>
    <t>Technology Specials</t>
  </si>
  <si>
    <t>TOTAL EXPENSES</t>
  </si>
  <si>
    <t>NET REVENUE</t>
  </si>
  <si>
    <t>#</t>
  </si>
  <si>
    <t>PE - Recess equipment</t>
  </si>
  <si>
    <t>Fall Family Night Expenses</t>
  </si>
  <si>
    <t>Beaver Dash shirts</t>
  </si>
  <si>
    <t>Beaver Dash supplies</t>
  </si>
  <si>
    <t>Beaver Dash prizes</t>
  </si>
  <si>
    <t>Beaver Dash Paypal Fees</t>
  </si>
  <si>
    <t>Beaver Dash Pledgestar Fees</t>
  </si>
  <si>
    <t>Classroom Enrichment Specials</t>
  </si>
  <si>
    <t>Total Classroom Enrichment Specials</t>
  </si>
  <si>
    <t>0/500 conditional on spring fundraiser</t>
  </si>
  <si>
    <t>KF   Alldredge (Snider), Katie</t>
  </si>
  <si>
    <t>KF   Blank, Katie</t>
  </si>
  <si>
    <t>KF   Coleman, Annie</t>
  </si>
  <si>
    <t>KF  Martin, Izzy</t>
  </si>
  <si>
    <t>KF  Ouse, Katy</t>
  </si>
  <si>
    <t>KF   Widmer, Sarah</t>
  </si>
  <si>
    <t>1st   Jackson, Nicole</t>
  </si>
  <si>
    <t xml:space="preserve">1st   Lary, Mindy             </t>
  </si>
  <si>
    <t xml:space="preserve">1st   Lueck, Carrie             </t>
  </si>
  <si>
    <t xml:space="preserve">1st  Maloney-Hassold, Maryann              </t>
  </si>
  <si>
    <t xml:space="preserve">1st   Park, Christine  </t>
  </si>
  <si>
    <t xml:space="preserve">1st   Quick, Katie            </t>
  </si>
  <si>
    <t xml:space="preserve">2nd   Bryant, Nellie    </t>
  </si>
  <si>
    <t>2nd   Dulzo, Anna</t>
  </si>
  <si>
    <t xml:space="preserve">2nd   Hickok, Karley       </t>
  </si>
  <si>
    <t xml:space="preserve">2nd   Lonnquist, Kajsa   </t>
  </si>
  <si>
    <t>2nd   Poland, Carol</t>
  </si>
  <si>
    <t>2nd   Schilardi, Muriel</t>
  </si>
  <si>
    <t>3rd   Baker, Emily</t>
  </si>
  <si>
    <t>3rd   Doolittle, Laura</t>
  </si>
  <si>
    <t>3rd   Kaigh, Lauren</t>
  </si>
  <si>
    <t>3rd   Leijon, Gregory</t>
  </si>
  <si>
    <t>3rd   Reberry, Emily</t>
  </si>
  <si>
    <t>3rd   Saunders, Kathy</t>
  </si>
  <si>
    <t>3rd   Sullivan, Maggie</t>
  </si>
  <si>
    <t>4th   Barnett, Erica</t>
  </si>
  <si>
    <t>4th   Eaton, Tammy</t>
  </si>
  <si>
    <t>4th   Ramirez, Valerie</t>
  </si>
  <si>
    <t>4th   Shoemaker, Maddie</t>
  </si>
  <si>
    <t>4th.  Still, Alena</t>
  </si>
  <si>
    <t>5th   Ali,Yasmein</t>
  </si>
  <si>
    <t>5th   Churchill, Evan</t>
  </si>
  <si>
    <t xml:space="preserve">5th   Hanson, Shannon </t>
  </si>
  <si>
    <t>5th   Steindorf, Angela</t>
  </si>
  <si>
    <t>5th   Tull, Elizabeth</t>
  </si>
  <si>
    <t>SP   Karie, Katie</t>
  </si>
  <si>
    <t>SP   Lane, Amber</t>
  </si>
  <si>
    <t>SP   Maki, Shannon</t>
  </si>
  <si>
    <t>$12 per student</t>
  </si>
  <si>
    <t>23/24 budget approved 2023-09-27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</si>
</sst>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\ _€"/>
  </numFmts>
  <fonts count="1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</font>
    <font>
      <sz val="14"/>
      <color indexed="8"/>
      <name val="Arial"/>
      <family val="2"/>
    </font>
    <font>
      <sz val="14"/>
      <color rgb="FF000000"/>
      <name val="Calibri"/>
      <family val="2"/>
      <scheme val="minor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44" fontId="4" fillId="0" borderId="1" xfId="1" applyFont="1" applyFill="1" applyBorder="1" applyAlignment="1">
      <alignment wrapText="1"/>
    </xf>
    <xf numFmtId="44" fontId="4" fillId="0" borderId="1" xfId="1" applyFont="1" applyFill="1" applyBorder="1" applyAlignment="1">
      <alignment horizontal="right" wrapText="1"/>
    </xf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44" fontId="3" fillId="0" borderId="1" xfId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0" fillId="2" borderId="0" xfId="0" applyFill="1"/>
    <xf numFmtId="0" fontId="2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/>
    <xf numFmtId="0" fontId="6" fillId="0" borderId="1" xfId="0" applyFont="1" applyBorder="1" applyAlignment="1">
      <alignment horizontal="right" wrapText="1"/>
    </xf>
    <xf numFmtId="44" fontId="6" fillId="0" borderId="1" xfId="1" applyFont="1" applyFill="1" applyBorder="1" applyAlignment="1">
      <alignment horizontal="right" wrapText="1"/>
    </xf>
    <xf numFmtId="44" fontId="5" fillId="0" borderId="1" xfId="1" applyFont="1" applyFill="1" applyBorder="1" applyAlignment="1">
      <alignment horizontal="right" wrapText="1"/>
    </xf>
    <xf numFmtId="44" fontId="5" fillId="2" borderId="1" xfId="1" applyFont="1" applyFill="1" applyBorder="1" applyAlignment="1">
      <alignment horizontal="right" wrapText="1"/>
    </xf>
    <xf numFmtId="44" fontId="7" fillId="2" borderId="1" xfId="0" applyNumberFormat="1" applyFont="1" applyFill="1" applyBorder="1" applyAlignment="1">
      <alignment horizontal="right"/>
    </xf>
    <xf numFmtId="44" fontId="5" fillId="3" borderId="1" xfId="1" applyFont="1" applyFill="1" applyBorder="1" applyAlignment="1">
      <alignment horizontal="right" wrapText="1"/>
    </xf>
    <xf numFmtId="0" fontId="8" fillId="0" borderId="0" xfId="0" applyFont="1"/>
    <xf numFmtId="44" fontId="9" fillId="0" borderId="1" xfId="1" applyFont="1" applyFill="1" applyBorder="1" applyAlignment="1">
      <alignment horizontal="right" wrapText="1"/>
    </xf>
    <xf numFmtId="164" fontId="8" fillId="0" borderId="0" xfId="0" applyNumberFormat="1" applyFont="1" applyAlignment="1">
      <alignment horizontal="right" wrapText="1"/>
    </xf>
    <xf numFmtId="44" fontId="9" fillId="0" borderId="0" xfId="1" applyFont="1" applyFill="1" applyBorder="1" applyAlignment="1">
      <alignment horizontal="right" wrapText="1"/>
    </xf>
    <xf numFmtId="0" fontId="5" fillId="0" borderId="1" xfId="0" applyFont="1" applyBorder="1" applyAlignment="1">
      <alignment horizontal="left" vertical="top" wrapText="1"/>
    </xf>
    <xf numFmtId="164" fontId="11" fillId="0" borderId="0" xfId="0" applyNumberFormat="1" applyFont="1" applyAlignment="1">
      <alignment horizontal="right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2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164" fontId="11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left"/>
    </xf>
    <xf numFmtId="0" fontId="2" fillId="3" borderId="1" xfId="0" applyFont="1" applyFill="1" applyBorder="1"/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2FF2D-3C80-41C6-B209-A1F338797B99}">
  <dimension ref="A1:GX123"/>
  <sheetViews>
    <sheetView tabSelected="1" topLeftCell="A105" zoomScale="70" zoomScaleNormal="70" workbookViewId="0">
      <selection activeCell="E2" sqref="E2"/>
    </sheetView>
  </sheetViews>
  <sheetFormatPr defaultRowHeight="18.3" x14ac:dyDescent="0.7"/>
  <cols>
    <col min="1" max="1" width="5" style="19" customWidth="1"/>
    <col min="2" max="2" width="5.68359375" style="19" customWidth="1"/>
    <col min="3" max="3" width="45.68359375" style="19" customWidth="1"/>
    <col min="4" max="4" width="6.15625" style="19" customWidth="1"/>
    <col min="5" max="5" width="24.734375" style="26" customWidth="1"/>
    <col min="6" max="6" width="40.3671875" customWidth="1"/>
  </cols>
  <sheetData>
    <row r="1" spans="1:5" ht="35.1" customHeight="1" x14ac:dyDescent="0.55000000000000004">
      <c r="A1" s="40" t="s">
        <v>0</v>
      </c>
      <c r="B1" s="40"/>
      <c r="C1" s="40"/>
      <c r="D1" s="1"/>
      <c r="E1" s="30" t="s">
        <v>113</v>
      </c>
    </row>
    <row r="2" spans="1:5" ht="21" customHeight="1" x14ac:dyDescent="0.7">
      <c r="A2" s="2" t="s">
        <v>1</v>
      </c>
      <c r="B2" s="3"/>
      <c r="C2" s="4"/>
      <c r="D2" s="4"/>
    </row>
    <row r="3" spans="1:5" ht="21" customHeight="1" x14ac:dyDescent="0.7">
      <c r="A3" s="5"/>
      <c r="B3" s="3" t="s">
        <v>2</v>
      </c>
      <c r="C3" s="6"/>
      <c r="D3" s="6"/>
    </row>
    <row r="4" spans="1:5" ht="21" customHeight="1" x14ac:dyDescent="0.7">
      <c r="A4" s="7"/>
      <c r="B4" s="3" t="s">
        <v>3</v>
      </c>
      <c r="C4" s="4"/>
      <c r="D4" s="4"/>
    </row>
    <row r="5" spans="1:5" ht="21" customHeight="1" x14ac:dyDescent="0.7">
      <c r="A5" s="7"/>
      <c r="B5" s="7"/>
      <c r="C5" s="4" t="s">
        <v>4</v>
      </c>
      <c r="D5" s="4"/>
      <c r="E5" s="21">
        <v>0</v>
      </c>
    </row>
    <row r="6" spans="1:5" ht="21" customHeight="1" x14ac:dyDescent="0.7">
      <c r="A6" s="7"/>
      <c r="B6" s="7"/>
      <c r="C6" s="4" t="s">
        <v>5</v>
      </c>
      <c r="D6" s="4"/>
      <c r="E6" s="21">
        <v>250</v>
      </c>
    </row>
    <row r="7" spans="1:5" ht="21" customHeight="1" x14ac:dyDescent="0.7">
      <c r="A7" s="7"/>
      <c r="B7" s="7"/>
      <c r="C7" s="4" t="s">
        <v>6</v>
      </c>
      <c r="D7" s="4"/>
      <c r="E7" s="21">
        <v>18000</v>
      </c>
    </row>
    <row r="8" spans="1:5" ht="21" customHeight="1" x14ac:dyDescent="0.7">
      <c r="A8" s="7"/>
      <c r="B8" s="7"/>
      <c r="C8" s="4" t="s">
        <v>7</v>
      </c>
      <c r="D8" s="4"/>
      <c r="E8" s="21">
        <v>400</v>
      </c>
    </row>
    <row r="9" spans="1:5" ht="21" customHeight="1" x14ac:dyDescent="0.7">
      <c r="A9" s="7"/>
      <c r="B9" s="7"/>
      <c r="C9" s="4" t="s">
        <v>8</v>
      </c>
      <c r="D9" s="4"/>
      <c r="E9" s="21">
        <v>50</v>
      </c>
    </row>
    <row r="10" spans="1:5" ht="21" customHeight="1" x14ac:dyDescent="0.7">
      <c r="A10" s="7"/>
      <c r="B10" s="7"/>
      <c r="C10" s="4" t="s">
        <v>9</v>
      </c>
      <c r="D10" s="4"/>
      <c r="E10" s="21">
        <v>100</v>
      </c>
    </row>
    <row r="11" spans="1:5" ht="21" customHeight="1" x14ac:dyDescent="0.7">
      <c r="A11" s="7"/>
      <c r="B11" s="7"/>
      <c r="C11" s="4" t="s">
        <v>10</v>
      </c>
      <c r="D11" s="4"/>
      <c r="E11" s="21">
        <v>5000</v>
      </c>
    </row>
    <row r="12" spans="1:5" ht="21" customHeight="1" x14ac:dyDescent="0.7">
      <c r="A12" s="7"/>
      <c r="B12" s="7"/>
      <c r="C12" s="4" t="s">
        <v>11</v>
      </c>
      <c r="D12" s="4"/>
      <c r="E12" s="21">
        <v>500</v>
      </c>
    </row>
    <row r="13" spans="1:5" ht="21" customHeight="1" x14ac:dyDescent="0.7">
      <c r="A13" s="7"/>
      <c r="B13" s="7"/>
      <c r="C13" s="4" t="s">
        <v>12</v>
      </c>
      <c r="D13" s="4"/>
    </row>
    <row r="14" spans="1:5" ht="21" customHeight="1" x14ac:dyDescent="0.55000000000000004">
      <c r="A14" s="7"/>
      <c r="B14" s="7"/>
      <c r="C14" s="4" t="s">
        <v>13</v>
      </c>
      <c r="D14" s="4"/>
      <c r="E14" s="31">
        <f>178.8</f>
        <v>178.8</v>
      </c>
    </row>
    <row r="15" spans="1:5" ht="21" customHeight="1" x14ac:dyDescent="0.7">
      <c r="A15" s="8"/>
      <c r="B15" s="2" t="s">
        <v>14</v>
      </c>
      <c r="C15" s="9"/>
      <c r="D15" s="9"/>
      <c r="E15" s="27">
        <f>SUM(E5:E14)</f>
        <v>24478.799999999999</v>
      </c>
    </row>
    <row r="16" spans="1:5" ht="21" customHeight="1" x14ac:dyDescent="0.7">
      <c r="A16" s="5"/>
      <c r="B16" s="3" t="s">
        <v>15</v>
      </c>
      <c r="C16" s="4"/>
      <c r="D16" s="4"/>
    </row>
    <row r="17" spans="1:206" ht="21" customHeight="1" x14ac:dyDescent="0.7">
      <c r="A17" s="5"/>
      <c r="B17" s="5"/>
      <c r="C17" s="3" t="s">
        <v>16</v>
      </c>
      <c r="D17" s="3"/>
    </row>
    <row r="18" spans="1:206" ht="21" customHeight="1" x14ac:dyDescent="0.7">
      <c r="A18" s="5"/>
      <c r="B18" s="3" t="s">
        <v>17</v>
      </c>
      <c r="C18" s="4"/>
      <c r="D18" s="4"/>
    </row>
    <row r="19" spans="1:206" ht="21" hidden="1" customHeight="1" x14ac:dyDescent="0.7">
      <c r="A19" s="7"/>
      <c r="B19" s="3" t="s">
        <v>18</v>
      </c>
      <c r="C19" s="4"/>
      <c r="D19" s="4"/>
    </row>
    <row r="20" spans="1:206" ht="21" hidden="1" customHeight="1" x14ac:dyDescent="0.7">
      <c r="A20" s="7"/>
      <c r="B20" s="7"/>
      <c r="C20" s="3" t="s">
        <v>19</v>
      </c>
      <c r="D20" s="3"/>
    </row>
    <row r="21" spans="1:206" ht="21" customHeight="1" x14ac:dyDescent="0.7">
      <c r="A21" s="7"/>
      <c r="B21" s="7"/>
      <c r="C21" s="3" t="s">
        <v>12</v>
      </c>
      <c r="D21" s="3"/>
    </row>
    <row r="22" spans="1:206" ht="21" customHeight="1" x14ac:dyDescent="0.7">
      <c r="A22" s="7"/>
      <c r="B22" s="3" t="s">
        <v>20</v>
      </c>
      <c r="C22" s="4"/>
      <c r="D22" s="4"/>
    </row>
    <row r="23" spans="1:206" s="13" customFormat="1" ht="21" customHeight="1" x14ac:dyDescent="0.7">
      <c r="A23" s="11" t="s">
        <v>21</v>
      </c>
      <c r="B23" s="11"/>
      <c r="C23" s="12"/>
      <c r="D23" s="12"/>
      <c r="E23" s="23">
        <f>SUM(E15+E18+E22)</f>
        <v>24478.799999999999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</row>
    <row r="24" spans="1:206" ht="21" customHeight="1" x14ac:dyDescent="0.7">
      <c r="A24" s="3"/>
      <c r="B24" s="3"/>
      <c r="C24" s="4"/>
      <c r="D24" s="4"/>
    </row>
    <row r="25" spans="1:206" ht="21" customHeight="1" x14ac:dyDescent="0.7">
      <c r="A25" s="2" t="s">
        <v>22</v>
      </c>
      <c r="B25" s="2"/>
      <c r="C25" s="9"/>
      <c r="D25" s="9"/>
    </row>
    <row r="26" spans="1:206" ht="21" customHeight="1" x14ac:dyDescent="0.7">
      <c r="A26" s="10"/>
      <c r="B26" s="2" t="s">
        <v>23</v>
      </c>
      <c r="C26" s="9"/>
      <c r="D26" s="9"/>
      <c r="E26" s="22">
        <v>1500</v>
      </c>
    </row>
    <row r="27" spans="1:206" ht="21" customHeight="1" x14ac:dyDescent="0.7">
      <c r="A27" s="6"/>
      <c r="B27" s="3" t="s">
        <v>24</v>
      </c>
      <c r="C27" s="37"/>
      <c r="D27" s="37" t="s">
        <v>63</v>
      </c>
      <c r="F27" t="s">
        <v>112</v>
      </c>
    </row>
    <row r="28" spans="1:206" ht="21" customHeight="1" x14ac:dyDescent="0.7">
      <c r="A28" s="7"/>
      <c r="B28" s="7"/>
      <c r="C28" s="32" t="s">
        <v>74</v>
      </c>
      <c r="D28" s="33">
        <v>18</v>
      </c>
      <c r="E28" s="39">
        <f>D28*12</f>
        <v>216</v>
      </c>
    </row>
    <row r="29" spans="1:206" ht="21" customHeight="1" x14ac:dyDescent="0.7">
      <c r="A29" s="7"/>
      <c r="B29" s="7"/>
      <c r="C29" s="32" t="s">
        <v>75</v>
      </c>
      <c r="D29" s="33">
        <v>19</v>
      </c>
      <c r="E29" s="39">
        <f t="shared" ref="E29:E65" si="0">D29*12</f>
        <v>228</v>
      </c>
    </row>
    <row r="30" spans="1:206" ht="21" customHeight="1" x14ac:dyDescent="0.7">
      <c r="A30" s="7"/>
      <c r="B30" s="7"/>
      <c r="C30" s="34" t="s">
        <v>76</v>
      </c>
      <c r="D30" s="35">
        <v>19</v>
      </c>
      <c r="E30" s="39">
        <f t="shared" si="0"/>
        <v>228</v>
      </c>
    </row>
    <row r="31" spans="1:206" ht="21" customHeight="1" x14ac:dyDescent="0.7">
      <c r="A31" s="7"/>
      <c r="B31" s="7"/>
      <c r="C31" s="34" t="s">
        <v>77</v>
      </c>
      <c r="D31" s="35">
        <v>19</v>
      </c>
      <c r="E31" s="39">
        <f t="shared" si="0"/>
        <v>228</v>
      </c>
    </row>
    <row r="32" spans="1:206" ht="21" customHeight="1" x14ac:dyDescent="0.7">
      <c r="A32" s="7"/>
      <c r="B32" s="7"/>
      <c r="C32" s="34" t="s">
        <v>78</v>
      </c>
      <c r="D32" s="35">
        <v>18</v>
      </c>
      <c r="E32" s="39">
        <f t="shared" si="0"/>
        <v>216</v>
      </c>
    </row>
    <row r="33" spans="1:5" ht="21" customHeight="1" x14ac:dyDescent="0.7">
      <c r="A33" s="7"/>
      <c r="B33" s="7"/>
      <c r="C33" s="34" t="s">
        <v>79</v>
      </c>
      <c r="D33" s="35">
        <v>19</v>
      </c>
      <c r="E33" s="39">
        <f t="shared" si="0"/>
        <v>228</v>
      </c>
    </row>
    <row r="34" spans="1:5" ht="21" customHeight="1" x14ac:dyDescent="0.7">
      <c r="A34" s="7"/>
      <c r="B34" s="7"/>
      <c r="C34" s="32" t="s">
        <v>80</v>
      </c>
      <c r="D34" s="35">
        <v>21</v>
      </c>
      <c r="E34" s="39">
        <f t="shared" si="0"/>
        <v>252</v>
      </c>
    </row>
    <row r="35" spans="1:5" ht="21" customHeight="1" x14ac:dyDescent="0.7">
      <c r="A35" s="7"/>
      <c r="B35" s="7"/>
      <c r="C35" s="32" t="s">
        <v>81</v>
      </c>
      <c r="D35" s="35">
        <v>21</v>
      </c>
      <c r="E35" s="39">
        <f t="shared" si="0"/>
        <v>252</v>
      </c>
    </row>
    <row r="36" spans="1:5" ht="21" customHeight="1" x14ac:dyDescent="0.7">
      <c r="A36" s="7"/>
      <c r="B36" s="7"/>
      <c r="C36" s="36" t="s">
        <v>82</v>
      </c>
      <c r="D36" s="35">
        <v>21</v>
      </c>
      <c r="E36" s="39">
        <f t="shared" si="0"/>
        <v>252</v>
      </c>
    </row>
    <row r="37" spans="1:5" ht="21" customHeight="1" x14ac:dyDescent="0.7">
      <c r="A37" s="7"/>
      <c r="B37" s="7"/>
      <c r="C37" s="36" t="s">
        <v>83</v>
      </c>
      <c r="D37" s="35">
        <v>21</v>
      </c>
      <c r="E37" s="39">
        <f t="shared" si="0"/>
        <v>252</v>
      </c>
    </row>
    <row r="38" spans="1:5" ht="21" customHeight="1" x14ac:dyDescent="0.7">
      <c r="A38" s="7"/>
      <c r="B38" s="7"/>
      <c r="C38" s="32" t="s">
        <v>84</v>
      </c>
      <c r="D38" s="35">
        <v>21</v>
      </c>
      <c r="E38" s="39">
        <f t="shared" si="0"/>
        <v>252</v>
      </c>
    </row>
    <row r="39" spans="1:5" ht="21" customHeight="1" x14ac:dyDescent="0.7">
      <c r="A39" s="7"/>
      <c r="B39" s="7"/>
      <c r="C39" s="36" t="s">
        <v>85</v>
      </c>
      <c r="D39" s="35">
        <v>22</v>
      </c>
      <c r="E39" s="39">
        <f t="shared" si="0"/>
        <v>264</v>
      </c>
    </row>
    <row r="40" spans="1:5" ht="21" customHeight="1" x14ac:dyDescent="0.7">
      <c r="A40" s="7"/>
      <c r="B40" s="7"/>
      <c r="C40" s="36" t="s">
        <v>86</v>
      </c>
      <c r="D40" s="35">
        <v>20</v>
      </c>
      <c r="E40" s="39">
        <f t="shared" si="0"/>
        <v>240</v>
      </c>
    </row>
    <row r="41" spans="1:5" ht="21" customHeight="1" x14ac:dyDescent="0.7">
      <c r="A41" s="7"/>
      <c r="B41" s="7"/>
      <c r="C41" s="36" t="s">
        <v>87</v>
      </c>
      <c r="D41" s="35">
        <v>21</v>
      </c>
      <c r="E41" s="39">
        <f t="shared" si="0"/>
        <v>252</v>
      </c>
    </row>
    <row r="42" spans="1:5" ht="21" customHeight="1" x14ac:dyDescent="0.7">
      <c r="A42" s="7"/>
      <c r="B42" s="7"/>
      <c r="C42" s="36" t="s">
        <v>88</v>
      </c>
      <c r="D42" s="35">
        <v>20</v>
      </c>
      <c r="E42" s="39">
        <f t="shared" si="0"/>
        <v>240</v>
      </c>
    </row>
    <row r="43" spans="1:5" ht="21" customHeight="1" x14ac:dyDescent="0.7">
      <c r="A43" s="7"/>
      <c r="B43" s="7"/>
      <c r="C43" s="36" t="s">
        <v>89</v>
      </c>
      <c r="D43" s="35">
        <v>19</v>
      </c>
      <c r="E43" s="39">
        <f t="shared" si="0"/>
        <v>228</v>
      </c>
    </row>
    <row r="44" spans="1:5" ht="21" customHeight="1" x14ac:dyDescent="0.7">
      <c r="A44" s="7"/>
      <c r="B44" s="7"/>
      <c r="C44" s="36" t="s">
        <v>90</v>
      </c>
      <c r="D44" s="35">
        <v>19</v>
      </c>
      <c r="E44" s="39">
        <f t="shared" si="0"/>
        <v>228</v>
      </c>
    </row>
    <row r="45" spans="1:5" ht="21" customHeight="1" x14ac:dyDescent="0.7">
      <c r="A45" s="7"/>
      <c r="B45" s="7"/>
      <c r="C45" s="36" t="s">
        <v>91</v>
      </c>
      <c r="D45" s="35">
        <v>20</v>
      </c>
      <c r="E45" s="39">
        <f t="shared" si="0"/>
        <v>240</v>
      </c>
    </row>
    <row r="46" spans="1:5" ht="21" customHeight="1" x14ac:dyDescent="0.7">
      <c r="A46" s="7"/>
      <c r="B46" s="7"/>
      <c r="C46" s="36" t="s">
        <v>92</v>
      </c>
      <c r="D46" s="35">
        <v>19</v>
      </c>
      <c r="E46" s="39">
        <f t="shared" si="0"/>
        <v>228</v>
      </c>
    </row>
    <row r="47" spans="1:5" ht="21" customHeight="1" x14ac:dyDescent="0.7">
      <c r="A47" s="7"/>
      <c r="B47" s="7"/>
      <c r="C47" s="36" t="s">
        <v>93</v>
      </c>
      <c r="D47" s="35">
        <v>19</v>
      </c>
      <c r="E47" s="39">
        <f t="shared" si="0"/>
        <v>228</v>
      </c>
    </row>
    <row r="48" spans="1:5" ht="21" customHeight="1" x14ac:dyDescent="0.7">
      <c r="A48" s="7"/>
      <c r="B48" s="7"/>
      <c r="C48" s="36" t="s">
        <v>94</v>
      </c>
      <c r="D48" s="35">
        <v>22</v>
      </c>
      <c r="E48" s="39">
        <f t="shared" si="0"/>
        <v>264</v>
      </c>
    </row>
    <row r="49" spans="1:5" ht="21" customHeight="1" x14ac:dyDescent="0.7">
      <c r="A49" s="7"/>
      <c r="B49" s="7"/>
      <c r="C49" s="36" t="s">
        <v>95</v>
      </c>
      <c r="D49" s="35">
        <v>22</v>
      </c>
      <c r="E49" s="39">
        <f t="shared" si="0"/>
        <v>264</v>
      </c>
    </row>
    <row r="50" spans="1:5" ht="21" customHeight="1" x14ac:dyDescent="0.7">
      <c r="A50" s="7"/>
      <c r="B50" s="7"/>
      <c r="C50" s="36" t="s">
        <v>96</v>
      </c>
      <c r="D50" s="35">
        <v>23</v>
      </c>
      <c r="E50" s="39">
        <f t="shared" si="0"/>
        <v>276</v>
      </c>
    </row>
    <row r="51" spans="1:5" ht="21" customHeight="1" x14ac:dyDescent="0.7">
      <c r="A51" s="7"/>
      <c r="B51" s="7"/>
      <c r="C51" s="36" t="s">
        <v>97</v>
      </c>
      <c r="D51" s="35">
        <v>19</v>
      </c>
      <c r="E51" s="39">
        <f t="shared" si="0"/>
        <v>228</v>
      </c>
    </row>
    <row r="52" spans="1:5" ht="21" customHeight="1" x14ac:dyDescent="0.7">
      <c r="A52" s="7"/>
      <c r="B52" s="7"/>
      <c r="C52" s="36" t="s">
        <v>98</v>
      </c>
      <c r="D52" s="35">
        <v>19</v>
      </c>
      <c r="E52" s="39">
        <f t="shared" si="0"/>
        <v>228</v>
      </c>
    </row>
    <row r="53" spans="1:5" ht="21" customHeight="1" x14ac:dyDescent="0.7">
      <c r="A53" s="7"/>
      <c r="B53" s="7"/>
      <c r="C53" s="36" t="s">
        <v>99</v>
      </c>
      <c r="D53" s="35">
        <v>25</v>
      </c>
      <c r="E53" s="39">
        <f t="shared" si="0"/>
        <v>300</v>
      </c>
    </row>
    <row r="54" spans="1:5" ht="21" customHeight="1" x14ac:dyDescent="0.7">
      <c r="A54" s="7"/>
      <c r="B54" s="7"/>
      <c r="C54" s="36" t="s">
        <v>100</v>
      </c>
      <c r="D54" s="35">
        <v>24</v>
      </c>
      <c r="E54" s="39">
        <f t="shared" si="0"/>
        <v>288</v>
      </c>
    </row>
    <row r="55" spans="1:5" ht="21" customHeight="1" x14ac:dyDescent="0.7">
      <c r="A55" s="7"/>
      <c r="B55" s="7"/>
      <c r="C55" s="36" t="s">
        <v>101</v>
      </c>
      <c r="D55" s="35">
        <v>25</v>
      </c>
      <c r="E55" s="39">
        <f t="shared" si="0"/>
        <v>300</v>
      </c>
    </row>
    <row r="56" spans="1:5" ht="21" customHeight="1" x14ac:dyDescent="0.7">
      <c r="A56" s="7"/>
      <c r="B56" s="7"/>
      <c r="C56" s="36" t="s">
        <v>102</v>
      </c>
      <c r="D56" s="35">
        <v>25</v>
      </c>
      <c r="E56" s="39">
        <f t="shared" si="0"/>
        <v>300</v>
      </c>
    </row>
    <row r="57" spans="1:5" ht="21" customHeight="1" x14ac:dyDescent="0.7">
      <c r="A57" s="7"/>
      <c r="B57" s="7"/>
      <c r="C57" s="36" t="s">
        <v>103</v>
      </c>
      <c r="D57" s="35">
        <v>25</v>
      </c>
      <c r="E57" s="39">
        <f t="shared" si="0"/>
        <v>300</v>
      </c>
    </row>
    <row r="58" spans="1:5" ht="21" customHeight="1" x14ac:dyDescent="0.7">
      <c r="A58" s="7"/>
      <c r="B58" s="7"/>
      <c r="C58" s="36" t="s">
        <v>104</v>
      </c>
      <c r="D58" s="35">
        <v>22</v>
      </c>
      <c r="E58" s="39">
        <f t="shared" si="0"/>
        <v>264</v>
      </c>
    </row>
    <row r="59" spans="1:5" ht="21" customHeight="1" x14ac:dyDescent="0.7">
      <c r="A59" s="7"/>
      <c r="B59" s="7"/>
      <c r="C59" s="36" t="s">
        <v>105</v>
      </c>
      <c r="D59" s="35">
        <v>22</v>
      </c>
      <c r="E59" s="39">
        <f t="shared" si="0"/>
        <v>264</v>
      </c>
    </row>
    <row r="60" spans="1:5" ht="21" customHeight="1" x14ac:dyDescent="0.7">
      <c r="A60" s="7"/>
      <c r="B60" s="7"/>
      <c r="C60" s="36" t="s">
        <v>106</v>
      </c>
      <c r="D60" s="35">
        <v>23</v>
      </c>
      <c r="E60" s="39">
        <f t="shared" si="0"/>
        <v>276</v>
      </c>
    </row>
    <row r="61" spans="1:5" ht="21" customHeight="1" x14ac:dyDescent="0.7">
      <c r="A61" s="7"/>
      <c r="B61" s="7"/>
      <c r="C61" s="36" t="s">
        <v>107</v>
      </c>
      <c r="D61" s="35">
        <v>22</v>
      </c>
      <c r="E61" s="39">
        <f t="shared" si="0"/>
        <v>264</v>
      </c>
    </row>
    <row r="62" spans="1:5" ht="21" customHeight="1" x14ac:dyDescent="0.7">
      <c r="A62" s="7"/>
      <c r="B62" s="7"/>
      <c r="C62" s="36" t="s">
        <v>108</v>
      </c>
      <c r="D62" s="35">
        <v>22</v>
      </c>
      <c r="E62" s="39">
        <f t="shared" si="0"/>
        <v>264</v>
      </c>
    </row>
    <row r="63" spans="1:5" ht="21" customHeight="1" x14ac:dyDescent="0.7">
      <c r="A63" s="7"/>
      <c r="B63" s="7"/>
      <c r="C63" s="36" t="s">
        <v>109</v>
      </c>
      <c r="D63" s="35">
        <v>11</v>
      </c>
      <c r="E63" s="39">
        <f t="shared" si="0"/>
        <v>132</v>
      </c>
    </row>
    <row r="64" spans="1:5" ht="21" customHeight="1" x14ac:dyDescent="0.7">
      <c r="A64" s="7"/>
      <c r="B64" s="7"/>
      <c r="C64" s="36" t="s">
        <v>110</v>
      </c>
      <c r="D64" s="35">
        <v>9</v>
      </c>
      <c r="E64" s="39">
        <f t="shared" si="0"/>
        <v>108</v>
      </c>
    </row>
    <row r="65" spans="1:5" ht="21" customHeight="1" x14ac:dyDescent="0.7">
      <c r="A65" s="7"/>
      <c r="B65" s="7"/>
      <c r="C65" s="36" t="s">
        <v>111</v>
      </c>
      <c r="D65" s="35">
        <v>8</v>
      </c>
      <c r="E65" s="39">
        <f t="shared" si="0"/>
        <v>96</v>
      </c>
    </row>
    <row r="66" spans="1:5" ht="21" customHeight="1" x14ac:dyDescent="0.7">
      <c r="A66" s="7"/>
      <c r="B66" s="7"/>
      <c r="C66" s="38"/>
      <c r="D66" s="38"/>
    </row>
    <row r="67" spans="1:5" ht="21" customHeight="1" x14ac:dyDescent="0.7">
      <c r="A67" s="8"/>
      <c r="B67" s="2" t="s">
        <v>25</v>
      </c>
      <c r="C67" s="9"/>
      <c r="D67" s="9"/>
      <c r="E67" s="27">
        <f>SUM(E28:E65)</f>
        <v>9168</v>
      </c>
    </row>
    <row r="68" spans="1:5" ht="21" customHeight="1" x14ac:dyDescent="0.7">
      <c r="A68" s="8"/>
      <c r="B68" s="2"/>
      <c r="C68" s="9"/>
      <c r="D68" s="9"/>
      <c r="E68" s="29"/>
    </row>
    <row r="69" spans="1:5" ht="21" customHeight="1" x14ac:dyDescent="0.7">
      <c r="A69" s="7"/>
      <c r="B69" s="3" t="s">
        <v>71</v>
      </c>
      <c r="C69" s="4"/>
      <c r="D69" s="4"/>
    </row>
    <row r="70" spans="1:5" ht="21" customHeight="1" x14ac:dyDescent="0.7">
      <c r="A70" s="7"/>
      <c r="B70" s="7"/>
      <c r="C70" s="3" t="s">
        <v>57</v>
      </c>
      <c r="D70" s="3"/>
      <c r="E70" s="21">
        <v>500</v>
      </c>
    </row>
    <row r="71" spans="1:5" ht="21" customHeight="1" x14ac:dyDescent="0.7">
      <c r="A71" s="7"/>
      <c r="B71" s="7"/>
      <c r="C71" s="3" t="s">
        <v>58</v>
      </c>
      <c r="D71" s="3"/>
      <c r="E71" s="21">
        <v>500</v>
      </c>
    </row>
    <row r="72" spans="1:5" ht="21" customHeight="1" x14ac:dyDescent="0.7">
      <c r="A72" s="7"/>
      <c r="B72" s="7"/>
      <c r="C72" s="3" t="s">
        <v>59</v>
      </c>
      <c r="D72" s="3"/>
      <c r="E72" s="21">
        <v>500</v>
      </c>
    </row>
    <row r="73" spans="1:5" ht="21" customHeight="1" x14ac:dyDescent="0.7">
      <c r="A73" s="7"/>
      <c r="B73" s="7"/>
      <c r="C73" s="3" t="s">
        <v>64</v>
      </c>
      <c r="D73" s="3"/>
      <c r="E73" s="21">
        <v>500</v>
      </c>
    </row>
    <row r="74" spans="1:5" ht="21" customHeight="1" x14ac:dyDescent="0.7">
      <c r="A74" s="7"/>
      <c r="B74" s="7"/>
      <c r="C74" s="3" t="s">
        <v>60</v>
      </c>
      <c r="D74" s="3"/>
      <c r="E74" s="21">
        <v>500</v>
      </c>
    </row>
    <row r="75" spans="1:5" ht="21" customHeight="1" x14ac:dyDescent="0.7">
      <c r="A75" s="7"/>
      <c r="B75" s="3" t="s">
        <v>72</v>
      </c>
      <c r="C75" s="4"/>
      <c r="D75" s="4"/>
      <c r="E75" s="21">
        <f t="shared" ref="E75" si="1">SUM(E70:E74)</f>
        <v>2500</v>
      </c>
    </row>
    <row r="76" spans="1:5" ht="21" customHeight="1" x14ac:dyDescent="0.7">
      <c r="A76" s="8"/>
      <c r="B76" s="2"/>
      <c r="C76" s="9"/>
      <c r="D76" s="9"/>
      <c r="E76" s="29"/>
    </row>
    <row r="77" spans="1:5" ht="21" customHeight="1" x14ac:dyDescent="0.7">
      <c r="A77" s="7"/>
      <c r="B77" s="3" t="s">
        <v>26</v>
      </c>
      <c r="C77" s="4"/>
      <c r="D77" s="4"/>
    </row>
    <row r="78" spans="1:5" ht="21" customHeight="1" x14ac:dyDescent="0.7">
      <c r="A78" s="7"/>
      <c r="B78" s="7"/>
      <c r="C78" s="3" t="s">
        <v>27</v>
      </c>
      <c r="D78" s="3"/>
      <c r="E78" s="26">
        <v>100</v>
      </c>
    </row>
    <row r="79" spans="1:5" ht="21" customHeight="1" x14ac:dyDescent="0.7">
      <c r="A79" s="7"/>
      <c r="B79" s="3" t="s">
        <v>28</v>
      </c>
      <c r="C79" s="4"/>
      <c r="D79" s="4"/>
      <c r="E79" s="20">
        <f>SUM(E78:E78)</f>
        <v>100</v>
      </c>
    </row>
    <row r="80" spans="1:5" ht="21" customHeight="1" x14ac:dyDescent="0.7">
      <c r="A80" s="4"/>
      <c r="B80" s="3" t="s">
        <v>29</v>
      </c>
      <c r="C80" s="4"/>
      <c r="D80" s="4"/>
    </row>
    <row r="81" spans="1:5" ht="21" customHeight="1" x14ac:dyDescent="0.7">
      <c r="A81" s="3"/>
      <c r="B81" s="4"/>
      <c r="C81" s="4" t="s">
        <v>66</v>
      </c>
      <c r="D81" s="4"/>
      <c r="E81" s="28">
        <v>7000</v>
      </c>
    </row>
    <row r="82" spans="1:5" ht="21" customHeight="1" x14ac:dyDescent="0.7">
      <c r="A82" s="3"/>
      <c r="B82" s="4"/>
      <c r="C82" s="4" t="s">
        <v>67</v>
      </c>
      <c r="D82" s="4"/>
    </row>
    <row r="83" spans="1:5" ht="21" customHeight="1" x14ac:dyDescent="0.7">
      <c r="A83" s="3"/>
      <c r="B83" s="4"/>
      <c r="C83" s="4" t="s">
        <v>68</v>
      </c>
      <c r="D83" s="4"/>
    </row>
    <row r="84" spans="1:5" ht="21" customHeight="1" x14ac:dyDescent="0.7">
      <c r="A84" s="3"/>
      <c r="B84" s="4"/>
      <c r="C84" s="4" t="s">
        <v>69</v>
      </c>
      <c r="D84" s="4"/>
    </row>
    <row r="85" spans="1:5" ht="21" customHeight="1" x14ac:dyDescent="0.7">
      <c r="A85" s="3"/>
      <c r="B85" s="4"/>
      <c r="C85" s="4" t="s">
        <v>70</v>
      </c>
      <c r="D85" s="4"/>
      <c r="E85" s="28">
        <v>1000</v>
      </c>
    </row>
    <row r="86" spans="1:5" ht="21" customHeight="1" x14ac:dyDescent="0.7">
      <c r="A86" s="3"/>
      <c r="B86" s="3"/>
      <c r="C86" s="4" t="s">
        <v>10</v>
      </c>
      <c r="D86" s="4"/>
      <c r="E86" s="26">
        <v>500</v>
      </c>
    </row>
    <row r="87" spans="1:5" ht="21" customHeight="1" x14ac:dyDescent="0.7">
      <c r="A87" s="9"/>
      <c r="B87" s="2" t="s">
        <v>30</v>
      </c>
      <c r="C87" s="9"/>
      <c r="D87" s="9"/>
      <c r="E87" s="27">
        <f>SUM(E81:E86)</f>
        <v>8500</v>
      </c>
    </row>
    <row r="88" spans="1:5" ht="21" customHeight="1" x14ac:dyDescent="0.7">
      <c r="A88" s="4"/>
      <c r="B88" s="3" t="s">
        <v>31</v>
      </c>
      <c r="C88" s="4"/>
      <c r="D88" s="4"/>
    </row>
    <row r="89" spans="1:5" ht="21" customHeight="1" x14ac:dyDescent="0.7">
      <c r="A89" s="4"/>
      <c r="B89" s="4"/>
      <c r="C89" s="3" t="s">
        <v>32</v>
      </c>
      <c r="D89" s="3"/>
      <c r="E89" s="26">
        <v>350</v>
      </c>
    </row>
    <row r="90" spans="1:5" ht="21" customHeight="1" x14ac:dyDescent="0.7">
      <c r="A90" s="4"/>
      <c r="B90" s="4"/>
      <c r="C90" s="3" t="s">
        <v>33</v>
      </c>
      <c r="D90" s="3"/>
    </row>
    <row r="91" spans="1:5" ht="21" customHeight="1" x14ac:dyDescent="0.7">
      <c r="A91" s="4"/>
      <c r="B91" s="4"/>
      <c r="C91" s="3" t="s">
        <v>34</v>
      </c>
      <c r="D91" s="3"/>
    </row>
    <row r="92" spans="1:5" ht="21" customHeight="1" x14ac:dyDescent="0.7">
      <c r="A92" s="4"/>
      <c r="B92" s="4"/>
      <c r="C92" s="3" t="s">
        <v>35</v>
      </c>
      <c r="D92" s="3"/>
      <c r="E92" s="26">
        <v>50</v>
      </c>
    </row>
    <row r="93" spans="1:5" ht="21" customHeight="1" x14ac:dyDescent="0.7">
      <c r="A93" s="4"/>
      <c r="B93" s="4"/>
      <c r="C93" s="3" t="s">
        <v>36</v>
      </c>
      <c r="D93" s="3"/>
    </row>
    <row r="94" spans="1:5" ht="21" customHeight="1" x14ac:dyDescent="0.7">
      <c r="A94" s="4"/>
      <c r="B94" s="4"/>
      <c r="C94" s="3" t="s">
        <v>37</v>
      </c>
      <c r="D94" s="3"/>
    </row>
    <row r="95" spans="1:5" ht="21" customHeight="1" x14ac:dyDescent="0.7">
      <c r="A95" s="4"/>
      <c r="B95" s="4"/>
      <c r="C95" s="3" t="s">
        <v>38</v>
      </c>
      <c r="D95" s="3"/>
      <c r="E95" s="26">
        <v>444</v>
      </c>
    </row>
    <row r="96" spans="1:5" ht="21" customHeight="1" x14ac:dyDescent="0.7">
      <c r="A96" s="4"/>
      <c r="B96" s="4"/>
      <c r="C96" s="3" t="s">
        <v>39</v>
      </c>
      <c r="D96" s="3"/>
    </row>
    <row r="97" spans="1:5" ht="21" customHeight="1" x14ac:dyDescent="0.7">
      <c r="A97" s="4"/>
      <c r="B97" s="4"/>
      <c r="C97" s="3" t="s">
        <v>40</v>
      </c>
      <c r="D97" s="3"/>
      <c r="E97" s="28">
        <v>600</v>
      </c>
    </row>
    <row r="98" spans="1:5" ht="21" customHeight="1" x14ac:dyDescent="0.7">
      <c r="A98" s="4"/>
      <c r="B98" s="4"/>
      <c r="C98" s="3" t="s">
        <v>41</v>
      </c>
      <c r="D98" s="3"/>
      <c r="E98" s="26">
        <v>65</v>
      </c>
    </row>
    <row r="99" spans="1:5" ht="21" customHeight="1" x14ac:dyDescent="0.7">
      <c r="A99" s="4"/>
      <c r="B99" s="4"/>
      <c r="C99" s="3" t="s">
        <v>42</v>
      </c>
      <c r="D99" s="3"/>
      <c r="E99" s="26">
        <v>16</v>
      </c>
    </row>
    <row r="100" spans="1:5" ht="21" customHeight="1" x14ac:dyDescent="0.7">
      <c r="A100" s="9"/>
      <c r="B100" s="2" t="s">
        <v>43</v>
      </c>
      <c r="C100" s="9"/>
      <c r="D100" s="9"/>
      <c r="E100" s="22">
        <f>SUM(E89:E99)</f>
        <v>1525</v>
      </c>
    </row>
    <row r="101" spans="1:5" ht="21" customHeight="1" x14ac:dyDescent="0.7">
      <c r="A101" s="7"/>
      <c r="B101" s="3" t="s">
        <v>44</v>
      </c>
      <c r="C101" s="4"/>
      <c r="D101" s="4"/>
    </row>
    <row r="102" spans="1:5" ht="21" customHeight="1" x14ac:dyDescent="0.7">
      <c r="A102" s="7"/>
      <c r="B102" s="7"/>
      <c r="C102" s="3" t="s">
        <v>45</v>
      </c>
      <c r="D102" s="3"/>
      <c r="E102" s="26" t="s">
        <v>73</v>
      </c>
    </row>
    <row r="103" spans="1:5" ht="21" customHeight="1" x14ac:dyDescent="0.7">
      <c r="A103" s="7"/>
      <c r="B103" s="7"/>
      <c r="C103" s="3" t="s">
        <v>46</v>
      </c>
      <c r="D103" s="3"/>
      <c r="E103" s="26" t="s">
        <v>73</v>
      </c>
    </row>
    <row r="104" spans="1:5" ht="21" customHeight="1" x14ac:dyDescent="0.7">
      <c r="A104" s="7"/>
      <c r="B104" s="7"/>
      <c r="C104" s="3" t="s">
        <v>47</v>
      </c>
      <c r="D104" s="3"/>
      <c r="E104" s="26" t="s">
        <v>73</v>
      </c>
    </row>
    <row r="105" spans="1:5" ht="21" customHeight="1" x14ac:dyDescent="0.7">
      <c r="A105" s="7"/>
      <c r="B105" s="7"/>
      <c r="C105" s="3" t="s">
        <v>48</v>
      </c>
      <c r="D105" s="3"/>
      <c r="E105" s="26" t="s">
        <v>73</v>
      </c>
    </row>
    <row r="106" spans="1:5" ht="21" customHeight="1" x14ac:dyDescent="0.7">
      <c r="A106" s="7"/>
      <c r="B106" s="7"/>
      <c r="C106" s="3" t="s">
        <v>49</v>
      </c>
      <c r="D106" s="3"/>
      <c r="E106" s="26" t="s">
        <v>73</v>
      </c>
    </row>
    <row r="107" spans="1:5" ht="21" customHeight="1" x14ac:dyDescent="0.7">
      <c r="A107" s="7"/>
      <c r="B107" s="7"/>
      <c r="C107" s="3" t="s">
        <v>50</v>
      </c>
      <c r="D107" s="3"/>
      <c r="E107" s="26" t="s">
        <v>73</v>
      </c>
    </row>
    <row r="108" spans="1:5" ht="21" customHeight="1" x14ac:dyDescent="0.7">
      <c r="A108" s="7"/>
      <c r="B108" s="7"/>
      <c r="C108" s="3" t="s">
        <v>51</v>
      </c>
      <c r="D108" s="3"/>
      <c r="E108" s="26" t="s">
        <v>73</v>
      </c>
    </row>
    <row r="109" spans="1:5" ht="21" customHeight="1" x14ac:dyDescent="0.7">
      <c r="A109" s="7"/>
      <c r="B109" s="7"/>
      <c r="C109" s="3" t="s">
        <v>65</v>
      </c>
      <c r="D109" s="3"/>
      <c r="E109" s="26">
        <v>300</v>
      </c>
    </row>
    <row r="110" spans="1:5" ht="21" customHeight="1" x14ac:dyDescent="0.7">
      <c r="A110" s="7"/>
      <c r="B110" s="7"/>
      <c r="C110" s="3" t="s">
        <v>52</v>
      </c>
      <c r="D110" s="3"/>
      <c r="E110" s="26">
        <v>250</v>
      </c>
    </row>
    <row r="111" spans="1:5" ht="21" customHeight="1" x14ac:dyDescent="0.7">
      <c r="A111" s="7"/>
      <c r="B111" s="7"/>
      <c r="C111" s="3" t="s">
        <v>53</v>
      </c>
      <c r="D111" s="3"/>
      <c r="E111" s="26" t="s">
        <v>73</v>
      </c>
    </row>
    <row r="112" spans="1:5" ht="21" customHeight="1" x14ac:dyDescent="0.7">
      <c r="A112" s="7"/>
      <c r="B112" s="7"/>
      <c r="C112" s="3" t="s">
        <v>54</v>
      </c>
      <c r="D112" s="3"/>
      <c r="E112" s="26">
        <v>300</v>
      </c>
    </row>
    <row r="113" spans="1:206" ht="21" customHeight="1" x14ac:dyDescent="0.7">
      <c r="A113" s="7"/>
      <c r="B113" s="7"/>
      <c r="C113" s="3" t="s">
        <v>55</v>
      </c>
      <c r="D113" s="3"/>
      <c r="E113" s="26">
        <v>500</v>
      </c>
    </row>
    <row r="114" spans="1:206" ht="21" customHeight="1" x14ac:dyDescent="0.7">
      <c r="A114" s="8"/>
      <c r="B114" s="2" t="s">
        <v>56</v>
      </c>
      <c r="C114" s="9"/>
      <c r="D114" s="9"/>
      <c r="E114" s="22">
        <f>SUM(E102:E113)</f>
        <v>1350</v>
      </c>
    </row>
    <row r="117" spans="1:206" s="13" customFormat="1" ht="21" customHeight="1" x14ac:dyDescent="0.7">
      <c r="A117" s="11" t="s">
        <v>61</v>
      </c>
      <c r="B117" s="11"/>
      <c r="C117" s="12"/>
      <c r="D117" s="12"/>
      <c r="E117" s="24">
        <f>SUM(E26, E67, E79, E87, E100, E114, E75)</f>
        <v>24643</v>
      </c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</row>
    <row r="118" spans="1:206" ht="21" customHeight="1" x14ac:dyDescent="0.7">
      <c r="A118" s="41" t="s">
        <v>0</v>
      </c>
      <c r="B118" s="41"/>
      <c r="C118" s="41"/>
      <c r="D118" s="14"/>
    </row>
    <row r="119" spans="1:206" ht="21" customHeight="1" x14ac:dyDescent="0.7">
      <c r="A119" s="15" t="s">
        <v>62</v>
      </c>
      <c r="B119" s="15"/>
      <c r="C119" s="16"/>
      <c r="D119" s="16"/>
      <c r="E119" s="25">
        <f>SUM(E23-E117)</f>
        <v>-164.20000000000073</v>
      </c>
    </row>
    <row r="120" spans="1:206" x14ac:dyDescent="0.7">
      <c r="A120" s="17"/>
      <c r="B120" s="17"/>
      <c r="C120" s="18"/>
      <c r="D120" s="18"/>
    </row>
    <row r="123" spans="1:206" x14ac:dyDescent="0.7">
      <c r="A123" s="42"/>
      <c r="B123" s="42"/>
      <c r="C123" s="42"/>
      <c r="D123" s="42"/>
    </row>
  </sheetData>
  <mergeCells count="3">
    <mergeCell ref="A1:C1"/>
    <mergeCell ref="A118:C118"/>
    <mergeCell ref="A123:D123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budget vs actuals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Tronic</dc:creator>
  <cp:lastModifiedBy>Tristan Tronic</cp:lastModifiedBy>
  <dcterms:created xsi:type="dcterms:W3CDTF">2022-09-20T19:46:51Z</dcterms:created>
  <dcterms:modified xsi:type="dcterms:W3CDTF">2023-10-03T20:40:17Z</dcterms:modified>
</cp:coreProperties>
</file>